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8225" windowHeight="7635"/>
  </bookViews>
  <sheets>
    <sheet name="網站公告" sheetId="1" r:id="rId1"/>
  </sheets>
  <calcPr calcId="125725"/>
</workbook>
</file>

<file path=xl/calcChain.xml><?xml version="1.0" encoding="utf-8"?>
<calcChain xmlns="http://schemas.openxmlformats.org/spreadsheetml/2006/main">
  <c r="G25" i="1"/>
  <c r="F25"/>
  <c r="D25"/>
  <c r="G24"/>
  <c r="F24"/>
  <c r="D24"/>
  <c r="G21"/>
  <c r="G22"/>
  <c r="G23"/>
  <c r="F21"/>
  <c r="F22"/>
  <c r="F23"/>
  <c r="D21"/>
  <c r="D22"/>
  <c r="D23"/>
  <c r="F20"/>
  <c r="D20"/>
  <c r="G20" s="1"/>
  <c r="D19"/>
  <c r="D18"/>
  <c r="E7"/>
  <c r="F18" s="1"/>
  <c r="H1"/>
  <c r="G18" l="1"/>
  <c r="F19"/>
  <c r="G19" s="1"/>
  <c r="F4"/>
  <c r="F5"/>
  <c r="F6"/>
  <c r="F7"/>
  <c r="F8"/>
  <c r="F9"/>
  <c r="F10"/>
  <c r="F11"/>
  <c r="F12"/>
  <c r="F13"/>
  <c r="F14"/>
  <c r="F15"/>
  <c r="F16"/>
  <c r="F17"/>
  <c r="F3"/>
  <c r="D4"/>
  <c r="G4" s="1"/>
  <c r="D5"/>
  <c r="D6"/>
  <c r="G6" s="1"/>
  <c r="D7"/>
  <c r="D8"/>
  <c r="G8" s="1"/>
  <c r="D9"/>
  <c r="G9" s="1"/>
  <c r="D10"/>
  <c r="D11"/>
  <c r="D12"/>
  <c r="G12" s="1"/>
  <c r="D13"/>
  <c r="D14"/>
  <c r="D15"/>
  <c r="D16"/>
  <c r="D17"/>
  <c r="D3"/>
  <c r="G3" s="1"/>
  <c r="G13" l="1"/>
  <c r="G5"/>
  <c r="G11"/>
  <c r="G7"/>
  <c r="G16"/>
  <c r="G14"/>
  <c r="G10"/>
  <c r="G15"/>
  <c r="G17"/>
</calcChain>
</file>

<file path=xl/sharedStrings.xml><?xml version="1.0" encoding="utf-8"?>
<sst xmlns="http://schemas.openxmlformats.org/spreadsheetml/2006/main" count="39" uniqueCount="38">
  <si>
    <t xml:space="preserve">※公共債務鐘每月5日前請行政室於公所網站更新日期與債務資料                          </t>
    <phoneticPr fontId="1" type="noConversion"/>
  </si>
  <si>
    <t>103/1/7</t>
    <phoneticPr fontId="1" type="noConversion"/>
  </si>
  <si>
    <t>104/1/8</t>
    <phoneticPr fontId="1" type="noConversion"/>
  </si>
  <si>
    <t>A計劃:45000000元</t>
    <phoneticPr fontId="1" type="noConversion"/>
  </si>
  <si>
    <t>B計劃:45000000元</t>
    <phoneticPr fontId="1" type="noConversion"/>
  </si>
  <si>
    <t>A計畫</t>
    <phoneticPr fontId="1" type="noConversion"/>
  </si>
  <si>
    <t>B計畫</t>
    <phoneticPr fontId="1" type="noConversion"/>
  </si>
  <si>
    <t>104/4/29NO.89及90號</t>
    <phoneticPr fontId="1" type="noConversion"/>
  </si>
  <si>
    <t>償還之原借款金額</t>
    <phoneticPr fontId="1" type="noConversion"/>
  </si>
  <si>
    <t>日期</t>
    <phoneticPr fontId="1" type="noConversion"/>
  </si>
  <si>
    <t>計晝別</t>
    <phoneticPr fontId="1" type="noConversion"/>
  </si>
  <si>
    <t>貸款入庫金額</t>
    <phoneticPr fontId="1" type="noConversion"/>
  </si>
  <si>
    <t>貸款累計</t>
    <phoneticPr fontId="1" type="noConversion"/>
  </si>
  <si>
    <t>還款</t>
    <phoneticPr fontId="1" type="noConversion"/>
  </si>
  <si>
    <t>還款累計</t>
    <phoneticPr fontId="1" type="noConversion"/>
  </si>
  <si>
    <t>債務餘額</t>
    <phoneticPr fontId="1" type="noConversion"/>
  </si>
  <si>
    <t>償付利息</t>
    <phoneticPr fontId="1" type="noConversion"/>
  </si>
  <si>
    <t>傳票號</t>
    <phoneticPr fontId="1" type="noConversion"/>
  </si>
  <si>
    <t>105/1/4</t>
    <phoneticPr fontId="1" type="noConversion"/>
  </si>
  <si>
    <t>no.1-no.2</t>
    <phoneticPr fontId="1" type="noConversion"/>
  </si>
  <si>
    <t>105/4/22</t>
    <phoneticPr fontId="1" type="noConversion"/>
  </si>
  <si>
    <t>98-99</t>
    <phoneticPr fontId="12" type="noConversion"/>
  </si>
  <si>
    <t>106/01/04</t>
    <phoneticPr fontId="1" type="noConversion"/>
  </si>
  <si>
    <t>106/01/03NO.1及2號</t>
    <phoneticPr fontId="1" type="noConversion"/>
  </si>
  <si>
    <t>106/04/24</t>
    <phoneticPr fontId="1" type="noConversion"/>
  </si>
  <si>
    <t>106/04/24NO109-110</t>
    <phoneticPr fontId="1" type="noConversion"/>
  </si>
  <si>
    <t>107/01/03</t>
    <phoneticPr fontId="1" type="noConversion"/>
  </si>
  <si>
    <t>107/01/03NO.2-3</t>
    <phoneticPr fontId="1" type="noConversion"/>
  </si>
  <si>
    <t>107/04/23 NO-103-104號</t>
    <phoneticPr fontId="1" type="noConversion"/>
  </si>
  <si>
    <t>107/06/30</t>
    <phoneticPr fontId="1" type="noConversion"/>
  </si>
  <si>
    <t>107/07/31</t>
    <phoneticPr fontId="1" type="noConversion"/>
  </si>
  <si>
    <t>107/08/31</t>
    <phoneticPr fontId="1" type="noConversion"/>
  </si>
  <si>
    <t>107/09/30</t>
    <phoneticPr fontId="1" type="noConversion"/>
  </si>
  <si>
    <t>107/10/31</t>
    <phoneticPr fontId="1" type="noConversion"/>
  </si>
  <si>
    <t>107/11/30</t>
    <phoneticPr fontId="1" type="noConversion"/>
  </si>
  <si>
    <t>107/12/31</t>
    <phoneticPr fontId="1" type="noConversion"/>
  </si>
  <si>
    <t>108/01/31</t>
    <phoneticPr fontId="1" type="noConversion"/>
  </si>
  <si>
    <t>108/02/28</t>
    <phoneticPr fontId="1" type="noConversion"/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</si>
</sst>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6" formatCode="_-* #,##0_-;\-* #,##0_-;_-* &quot;-&quot;??_-;_-@_-"/>
    <numFmt numFmtId="177" formatCode="m&quot;月&quot;d&quot;日&quot;"/>
  </numFmts>
  <fonts count="14">
    <font>
      <sz val="12"/>
      <color theme="1"/>
      <name val="新細明體"/>
      <family val="2"/>
      <charset val="136"/>
    </font>
    <font>
      <sz val="9"/>
      <name val="新細明體"/>
      <family val="2"/>
      <charset val="136"/>
    </font>
    <font>
      <sz val="12"/>
      <color theme="1"/>
      <name val="新細明體"/>
      <family val="2"/>
      <charset val="136"/>
    </font>
    <font>
      <sz val="11"/>
      <name val="標楷體"/>
      <family val="4"/>
      <charset val="136"/>
    </font>
    <font>
      <sz val="12"/>
      <color theme="1"/>
      <name val="新細明體"/>
      <family val="1"/>
      <charset val="136"/>
    </font>
    <font>
      <sz val="11"/>
      <name val="新細明體"/>
      <family val="1"/>
      <charset val="136"/>
    </font>
    <font>
      <sz val="12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4"/>
      <color rgb="FFFF0000"/>
      <name val="標楷體"/>
      <family val="4"/>
      <charset val="136"/>
    </font>
    <font>
      <b/>
      <sz val="12"/>
      <color theme="1"/>
      <name val="新細明體"/>
      <family val="1"/>
      <charset val="136"/>
    </font>
    <font>
      <b/>
      <sz val="11"/>
      <color rgb="FFFF0000"/>
      <name val="標楷體"/>
      <family val="4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11"/>
      <color theme="1"/>
      <name val="新細明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/>
    </xf>
    <xf numFmtId="176" fontId="4" fillId="0" borderId="0" xfId="1" applyNumberFormat="1" applyFont="1">
      <alignment vertical="center"/>
    </xf>
    <xf numFmtId="0" fontId="4" fillId="0" borderId="0" xfId="0" applyFont="1">
      <alignment vertical="center"/>
    </xf>
    <xf numFmtId="57" fontId="5" fillId="0" borderId="1" xfId="0" applyNumberFormat="1" applyFont="1" applyBorder="1" applyAlignment="1">
      <alignment vertical="center"/>
    </xf>
    <xf numFmtId="176" fontId="6" fillId="0" borderId="1" xfId="1" applyNumberFormat="1" applyFont="1" applyBorder="1" applyAlignment="1">
      <alignment vertical="center"/>
    </xf>
    <xf numFmtId="176" fontId="7" fillId="0" borderId="1" xfId="1" applyNumberFormat="1" applyFont="1" applyBorder="1" applyAlignment="1">
      <alignment vertical="center"/>
    </xf>
    <xf numFmtId="176" fontId="6" fillId="0" borderId="1" xfId="1" applyNumberFormat="1" applyFont="1" applyBorder="1">
      <alignment vertical="center"/>
    </xf>
    <xf numFmtId="57" fontId="6" fillId="0" borderId="1" xfId="0" applyNumberFormat="1" applyFont="1" applyBorder="1" applyAlignment="1">
      <alignment vertical="center"/>
    </xf>
    <xf numFmtId="176" fontId="4" fillId="0" borderId="1" xfId="1" applyNumberFormat="1" applyFont="1" applyBorder="1">
      <alignment vertical="center"/>
    </xf>
    <xf numFmtId="176" fontId="0" fillId="0" borderId="0" xfId="1" applyNumberFormat="1" applyFont="1">
      <alignment vertical="center"/>
    </xf>
    <xf numFmtId="176" fontId="0" fillId="0" borderId="1" xfId="1" applyNumberFormat="1" applyFont="1" applyBorder="1">
      <alignment vertical="center"/>
    </xf>
    <xf numFmtId="0" fontId="0" fillId="0" borderId="1" xfId="0" applyBorder="1">
      <alignment vertical="center"/>
    </xf>
    <xf numFmtId="57" fontId="5" fillId="0" borderId="3" xfId="0" applyNumberFormat="1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7" fillId="0" borderId="3" xfId="1" applyNumberFormat="1" applyFont="1" applyBorder="1" applyAlignment="1">
      <alignment vertical="center"/>
    </xf>
    <xf numFmtId="176" fontId="9" fillId="0" borderId="3" xfId="1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1" applyNumberFormat="1" applyFont="1" applyBorder="1" applyAlignment="1">
      <alignment horizontal="center" vertical="center"/>
    </xf>
    <xf numFmtId="176" fontId="10" fillId="0" borderId="4" xfId="1" applyNumberFormat="1" applyFont="1" applyBorder="1" applyAlignment="1">
      <alignment horizontal="center" vertical="center"/>
    </xf>
    <xf numFmtId="176" fontId="3" fillId="0" borderId="4" xfId="1" applyNumberFormat="1" applyFont="1" applyFill="1" applyBorder="1" applyAlignment="1">
      <alignment horizontal="center" vertical="center"/>
    </xf>
    <xf numFmtId="176" fontId="9" fillId="2" borderId="0" xfId="1" applyNumberFormat="1" applyFont="1" applyFill="1" applyAlignment="1"/>
    <xf numFmtId="176" fontId="3" fillId="2" borderId="4" xfId="1" applyNumberFormat="1" applyFont="1" applyFill="1" applyBorder="1" applyAlignment="1">
      <alignment horizontal="center" vertical="center"/>
    </xf>
    <xf numFmtId="57" fontId="6" fillId="0" borderId="1" xfId="0" applyNumberFormat="1" applyFont="1" applyBorder="1" applyAlignment="1">
      <alignment horizontal="right" vertical="center"/>
    </xf>
    <xf numFmtId="177" fontId="0" fillId="0" borderId="1" xfId="0" applyNumberFormat="1" applyBorder="1">
      <alignment vertical="center"/>
    </xf>
    <xf numFmtId="49" fontId="11" fillId="0" borderId="5" xfId="0" applyNumberFormat="1" applyFont="1" applyFill="1" applyBorder="1" applyAlignment="1" applyProtection="1">
      <alignment horizontal="left" vertical="top" wrapText="1"/>
      <protection locked="0"/>
    </xf>
    <xf numFmtId="177" fontId="13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8" fillId="0" borderId="2" xfId="0" applyFont="1" applyBorder="1" applyAlignment="1">
      <alignment horizontal="left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>
      <selection activeCell="H25" sqref="H25"/>
    </sheetView>
  </sheetViews>
  <sheetFormatPr defaultRowHeight="16.5"/>
  <cols>
    <col min="1" max="1" width="8.625" style="3" customWidth="1"/>
    <col min="2" max="2" width="8" style="3" customWidth="1"/>
    <col min="3" max="6" width="11.625" style="2" customWidth="1"/>
    <col min="7" max="7" width="14.125" style="2" customWidth="1"/>
    <col min="8" max="8" width="11.625" style="10" customWidth="1"/>
    <col min="9" max="9" width="16.5" customWidth="1"/>
    <col min="10" max="10" width="19.75" customWidth="1"/>
  </cols>
  <sheetData>
    <row r="1" spans="1:12" ht="48.75" customHeight="1">
      <c r="A1" s="29" t="s">
        <v>0</v>
      </c>
      <c r="B1" s="29"/>
      <c r="C1" s="29"/>
      <c r="D1" s="29"/>
      <c r="E1" s="29"/>
      <c r="F1" s="29"/>
      <c r="G1" s="29"/>
      <c r="H1" s="22">
        <f>SUM(H4:H17)</f>
        <v>695648</v>
      </c>
      <c r="I1" t="s">
        <v>3</v>
      </c>
      <c r="J1" t="s">
        <v>4</v>
      </c>
    </row>
    <row r="2" spans="1:12" ht="22.5" customHeight="1" thickBot="1">
      <c r="A2" s="18" t="s">
        <v>9</v>
      </c>
      <c r="B2" s="18" t="s">
        <v>10</v>
      </c>
      <c r="C2" s="19" t="s">
        <v>11</v>
      </c>
      <c r="D2" s="19" t="s">
        <v>12</v>
      </c>
      <c r="E2" s="19" t="s">
        <v>13</v>
      </c>
      <c r="F2" s="19" t="s">
        <v>14</v>
      </c>
      <c r="G2" s="20" t="s">
        <v>15</v>
      </c>
      <c r="H2" s="23" t="s">
        <v>16</v>
      </c>
      <c r="I2" s="21" t="s">
        <v>8</v>
      </c>
      <c r="J2" s="21" t="s">
        <v>17</v>
      </c>
    </row>
    <row r="3" spans="1:12" ht="20.25" customHeight="1">
      <c r="A3" s="13">
        <v>41387</v>
      </c>
      <c r="B3" s="13" t="s">
        <v>5</v>
      </c>
      <c r="C3" s="14">
        <v>5000000</v>
      </c>
      <c r="D3" s="14">
        <f>SUM(C$3:C3)</f>
        <v>5000000</v>
      </c>
      <c r="E3" s="14"/>
      <c r="F3" s="14">
        <f>SUM(E$3:E3)</f>
        <v>0</v>
      </c>
      <c r="G3" s="15">
        <f>D3-F3</f>
        <v>5000000</v>
      </c>
      <c r="H3" s="16"/>
      <c r="I3" s="17"/>
      <c r="J3" s="17"/>
      <c r="K3" s="1"/>
      <c r="L3" s="1"/>
    </row>
    <row r="4" spans="1:12" ht="20.25" customHeight="1">
      <c r="A4" s="4">
        <v>41646</v>
      </c>
      <c r="B4" s="4"/>
      <c r="C4" s="7">
        <v>0</v>
      </c>
      <c r="D4" s="5">
        <f>SUM(C$3:C4)</f>
        <v>5000000</v>
      </c>
      <c r="E4" s="7">
        <v>1000000</v>
      </c>
      <c r="F4" s="5">
        <f>SUM(E$3:E4)</f>
        <v>1000000</v>
      </c>
      <c r="G4" s="6">
        <f t="shared" ref="G4:G17" si="0">D4-F4</f>
        <v>4000000</v>
      </c>
      <c r="H4" s="11">
        <v>25120</v>
      </c>
      <c r="I4" s="11">
        <v>5000000</v>
      </c>
      <c r="J4" s="12" t="s">
        <v>1</v>
      </c>
    </row>
    <row r="5" spans="1:12" ht="20.25" customHeight="1">
      <c r="A5" s="4">
        <v>41708</v>
      </c>
      <c r="B5" s="4" t="s">
        <v>5</v>
      </c>
      <c r="C5" s="7">
        <v>17500000</v>
      </c>
      <c r="D5" s="5">
        <f>SUM(C$3:C5)</f>
        <v>22500000</v>
      </c>
      <c r="E5" s="7"/>
      <c r="F5" s="5">
        <f>SUM(E$3:E5)</f>
        <v>1000000</v>
      </c>
      <c r="G5" s="6">
        <f t="shared" si="0"/>
        <v>21500000</v>
      </c>
    </row>
    <row r="6" spans="1:12" ht="20.25" customHeight="1">
      <c r="A6" s="4">
        <v>41898</v>
      </c>
      <c r="B6" s="4" t="s">
        <v>6</v>
      </c>
      <c r="C6" s="7">
        <v>20000000</v>
      </c>
      <c r="D6" s="5">
        <f>SUM(C$3:C6)</f>
        <v>42500000</v>
      </c>
      <c r="E6" s="7"/>
      <c r="F6" s="5">
        <f>SUM(E$3:E6)</f>
        <v>1000000</v>
      </c>
      <c r="G6" s="6">
        <f t="shared" si="0"/>
        <v>41500000</v>
      </c>
      <c r="H6" s="11"/>
      <c r="I6" s="11"/>
      <c r="J6" s="12"/>
    </row>
    <row r="7" spans="1:12" ht="20.25" customHeight="1">
      <c r="A7" s="8">
        <v>42012</v>
      </c>
      <c r="B7" s="8"/>
      <c r="C7" s="9"/>
      <c r="D7" s="5">
        <f>SUM(C$3:C7)</f>
        <v>42500000</v>
      </c>
      <c r="E7" s="9">
        <f>((C3-E4)+C5)/4</f>
        <v>5375000</v>
      </c>
      <c r="F7" s="5">
        <f>SUM(E$3:E7)</f>
        <v>6375000</v>
      </c>
      <c r="G7" s="6">
        <f t="shared" si="0"/>
        <v>36125000</v>
      </c>
      <c r="H7" s="11">
        <v>137876</v>
      </c>
      <c r="I7" s="11">
        <v>22500000</v>
      </c>
      <c r="J7" s="12" t="s">
        <v>2</v>
      </c>
    </row>
    <row r="8" spans="1:12" ht="20.25" customHeight="1">
      <c r="A8" s="8">
        <v>42123</v>
      </c>
      <c r="B8" s="8"/>
      <c r="C8" s="9"/>
      <c r="D8" s="5">
        <f>SUM(C$3:C8)</f>
        <v>42500000</v>
      </c>
      <c r="E8" s="9">
        <v>3333333</v>
      </c>
      <c r="F8" s="5">
        <f>SUM(E$3:E8)</f>
        <v>9708333</v>
      </c>
      <c r="G8" s="6">
        <f t="shared" si="0"/>
        <v>32791667</v>
      </c>
      <c r="H8" s="11">
        <v>90411</v>
      </c>
      <c r="I8" s="11">
        <v>20000000</v>
      </c>
      <c r="J8" s="12" t="s">
        <v>7</v>
      </c>
    </row>
    <row r="9" spans="1:12" ht="20.25" customHeight="1">
      <c r="A9" s="24" t="s">
        <v>18</v>
      </c>
      <c r="B9" s="8"/>
      <c r="C9" s="9"/>
      <c r="D9" s="5">
        <f>SUM(C$3:C9)</f>
        <v>42500000</v>
      </c>
      <c r="E9" s="9">
        <v>5375000</v>
      </c>
      <c r="F9" s="5">
        <f>SUM(E$3:E9)</f>
        <v>15083333</v>
      </c>
      <c r="G9" s="6">
        <f>D9-F9</f>
        <v>27416667</v>
      </c>
      <c r="H9" s="11">
        <v>120845</v>
      </c>
      <c r="I9" s="11">
        <v>22500000</v>
      </c>
      <c r="J9" s="25" t="s">
        <v>19</v>
      </c>
    </row>
    <row r="10" spans="1:12" ht="20.25" customHeight="1">
      <c r="A10" s="8" t="s">
        <v>20</v>
      </c>
      <c r="B10" s="8"/>
      <c r="C10" s="9"/>
      <c r="D10" s="5">
        <f>SUM(C$3:C10)</f>
        <v>42500000</v>
      </c>
      <c r="E10" s="9">
        <v>3333333</v>
      </c>
      <c r="F10" s="5">
        <f>SUM(E$3:E10)</f>
        <v>18416666</v>
      </c>
      <c r="G10" s="6">
        <f t="shared" si="0"/>
        <v>24083334</v>
      </c>
      <c r="H10" s="11">
        <v>116000</v>
      </c>
      <c r="I10" s="11">
        <v>20000000</v>
      </c>
      <c r="J10" s="26" t="s">
        <v>21</v>
      </c>
    </row>
    <row r="11" spans="1:12" ht="20.25" customHeight="1">
      <c r="A11" s="8" t="s">
        <v>22</v>
      </c>
      <c r="B11" s="8"/>
      <c r="C11" s="9"/>
      <c r="D11" s="5">
        <f>SUM(C$3:C11)</f>
        <v>42500000</v>
      </c>
      <c r="E11" s="9">
        <v>5375000</v>
      </c>
      <c r="F11" s="5">
        <f>SUM(E$3:E11)</f>
        <v>23791666</v>
      </c>
      <c r="G11" s="6">
        <f t="shared" si="0"/>
        <v>18708334</v>
      </c>
      <c r="H11" s="11">
        <v>61838</v>
      </c>
      <c r="I11" s="11">
        <v>22500000</v>
      </c>
      <c r="J11" s="25" t="s">
        <v>23</v>
      </c>
    </row>
    <row r="12" spans="1:12" ht="20.25" customHeight="1">
      <c r="A12" s="8" t="s">
        <v>24</v>
      </c>
      <c r="B12" s="8"/>
      <c r="C12" s="9"/>
      <c r="D12" s="5">
        <f>SUM(C$3:C12)</f>
        <v>42500000</v>
      </c>
      <c r="E12" s="9">
        <v>3333333</v>
      </c>
      <c r="F12" s="5">
        <f>SUM(E$3:E12)</f>
        <v>27124999</v>
      </c>
      <c r="G12" s="6">
        <f>D12-F12</f>
        <v>15375001</v>
      </c>
      <c r="H12" s="11">
        <v>71295</v>
      </c>
      <c r="I12" s="11">
        <v>20000000</v>
      </c>
      <c r="J12" s="12" t="s">
        <v>25</v>
      </c>
    </row>
    <row r="13" spans="1:12" ht="20.25" customHeight="1">
      <c r="A13" s="8" t="s">
        <v>26</v>
      </c>
      <c r="B13" s="8"/>
      <c r="C13" s="9"/>
      <c r="D13" s="5">
        <f>SUM(C$3:C13)</f>
        <v>42500000</v>
      </c>
      <c r="E13" s="9">
        <v>5375000</v>
      </c>
      <c r="F13" s="5">
        <f>SUM(E$3:E13)</f>
        <v>32499999</v>
      </c>
      <c r="G13" s="6">
        <f>D13-F13</f>
        <v>10000001</v>
      </c>
      <c r="H13" s="11">
        <v>25263</v>
      </c>
      <c r="I13" s="11"/>
      <c r="J13" s="12" t="s">
        <v>27</v>
      </c>
    </row>
    <row r="14" spans="1:12" ht="20.25" customHeight="1">
      <c r="A14" s="8">
        <v>43159</v>
      </c>
      <c r="B14" s="8"/>
      <c r="C14" s="9"/>
      <c r="D14" s="5">
        <f>SUM(C$3:C14)</f>
        <v>42500000</v>
      </c>
      <c r="E14" s="9"/>
      <c r="F14" s="5">
        <f>SUM(E$3:E14)</f>
        <v>32499999</v>
      </c>
      <c r="G14" s="6">
        <f t="shared" si="0"/>
        <v>10000001</v>
      </c>
      <c r="H14" s="11"/>
      <c r="I14" s="11"/>
      <c r="J14" s="12"/>
    </row>
    <row r="15" spans="1:12" ht="20.25" customHeight="1">
      <c r="A15" s="8">
        <v>43214</v>
      </c>
      <c r="B15" s="8"/>
      <c r="C15" s="9"/>
      <c r="D15" s="5">
        <f>SUM(C$3:C15)</f>
        <v>42500000</v>
      </c>
      <c r="E15" s="9">
        <v>3333333</v>
      </c>
      <c r="F15" s="5">
        <f>SUM(E$3:E15)</f>
        <v>35833332</v>
      </c>
      <c r="G15" s="6">
        <f t="shared" si="0"/>
        <v>6666668</v>
      </c>
      <c r="H15" s="11">
        <v>47000</v>
      </c>
      <c r="I15" s="11"/>
      <c r="J15" s="27" t="s">
        <v>28</v>
      </c>
    </row>
    <row r="16" spans="1:12" ht="20.25" customHeight="1">
      <c r="A16" s="8">
        <v>43251</v>
      </c>
      <c r="B16" s="8"/>
      <c r="C16" s="9"/>
      <c r="D16" s="5">
        <f>SUM(C$3:C16)</f>
        <v>42500000</v>
      </c>
      <c r="E16" s="9"/>
      <c r="F16" s="5">
        <f>SUM(E$3:E16)</f>
        <v>35833332</v>
      </c>
      <c r="G16" s="6">
        <f t="shared" si="0"/>
        <v>6666668</v>
      </c>
      <c r="H16" s="11"/>
      <c r="I16" s="11"/>
      <c r="J16" s="12"/>
    </row>
    <row r="17" spans="1:10" ht="20.25" customHeight="1">
      <c r="A17" s="8" t="s">
        <v>29</v>
      </c>
      <c r="B17" s="8"/>
      <c r="C17" s="9"/>
      <c r="D17" s="5">
        <f>SUM(C$3:C17)</f>
        <v>42500000</v>
      </c>
      <c r="E17" s="9"/>
      <c r="F17" s="5">
        <f>SUM(E$3:E17)</f>
        <v>35833332</v>
      </c>
      <c r="G17" s="6">
        <f t="shared" si="0"/>
        <v>6666668</v>
      </c>
      <c r="H17" s="11"/>
      <c r="I17" s="11"/>
      <c r="J17" s="12"/>
    </row>
    <row r="18" spans="1:10">
      <c r="A18" s="8" t="s">
        <v>30</v>
      </c>
      <c r="B18" s="8"/>
      <c r="C18" s="9"/>
      <c r="D18" s="5">
        <f>SUM(C$3:C18)</f>
        <v>42500000</v>
      </c>
      <c r="E18" s="9"/>
      <c r="F18" s="5">
        <f>SUM(E$3:E18)</f>
        <v>35833332</v>
      </c>
      <c r="G18" s="6">
        <f t="shared" ref="G18:G19" si="1">D18-F18</f>
        <v>6666668</v>
      </c>
      <c r="H18" s="11"/>
      <c r="I18" s="11"/>
      <c r="J18" s="12"/>
    </row>
    <row r="19" spans="1:10">
      <c r="A19" s="8" t="s">
        <v>31</v>
      </c>
      <c r="B19" s="8"/>
      <c r="C19" s="9"/>
      <c r="D19" s="5">
        <f>SUM(C$3:C19)</f>
        <v>42500000</v>
      </c>
      <c r="E19" s="9"/>
      <c r="F19" s="5">
        <f>SUM(E$3:E19)</f>
        <v>35833332</v>
      </c>
      <c r="G19" s="6">
        <f t="shared" si="1"/>
        <v>6666668</v>
      </c>
      <c r="H19" s="11"/>
      <c r="I19" s="11"/>
      <c r="J19" s="12"/>
    </row>
    <row r="20" spans="1:10">
      <c r="A20" s="8" t="s">
        <v>32</v>
      </c>
      <c r="B20" s="8"/>
      <c r="C20" s="9"/>
      <c r="D20" s="5">
        <f>SUM(C$3:C20)</f>
        <v>42500000</v>
      </c>
      <c r="E20" s="9"/>
      <c r="F20" s="5">
        <f>SUM(E$3:E20)</f>
        <v>35833332</v>
      </c>
      <c r="G20" s="6">
        <f t="shared" ref="G20:G25" si="2">D20-F20</f>
        <v>6666668</v>
      </c>
      <c r="H20" s="11"/>
      <c r="I20" s="11"/>
      <c r="J20" s="12"/>
    </row>
    <row r="21" spans="1:10">
      <c r="A21" s="8" t="s">
        <v>33</v>
      </c>
      <c r="B21" s="8"/>
      <c r="C21" s="9"/>
      <c r="D21" s="5">
        <f>SUM(C$3:C21)</f>
        <v>42500000</v>
      </c>
      <c r="E21" s="9"/>
      <c r="F21" s="5">
        <f>SUM(E$3:E21)</f>
        <v>35833332</v>
      </c>
      <c r="G21" s="6">
        <f t="shared" si="2"/>
        <v>6666668</v>
      </c>
      <c r="H21" s="11"/>
      <c r="I21" s="11"/>
      <c r="J21" s="12"/>
    </row>
    <row r="22" spans="1:10">
      <c r="A22" s="8" t="s">
        <v>34</v>
      </c>
      <c r="B22" s="8"/>
      <c r="C22" s="9"/>
      <c r="D22" s="5">
        <f>SUM(C$3:C22)</f>
        <v>42500000</v>
      </c>
      <c r="E22" s="9"/>
      <c r="F22" s="5">
        <f>SUM(E$3:E22)</f>
        <v>35833332</v>
      </c>
      <c r="G22" s="6">
        <f t="shared" si="2"/>
        <v>6666668</v>
      </c>
      <c r="H22" s="11"/>
      <c r="I22" s="11"/>
      <c r="J22" s="12"/>
    </row>
    <row r="23" spans="1:10">
      <c r="A23" s="8" t="s">
        <v>35</v>
      </c>
      <c r="B23" s="8"/>
      <c r="C23" s="9"/>
      <c r="D23" s="5">
        <f>SUM(C$3:C23)</f>
        <v>42500000</v>
      </c>
      <c r="E23" s="9"/>
      <c r="F23" s="5">
        <f>SUM(E$3:E23)</f>
        <v>35833332</v>
      </c>
      <c r="G23" s="6">
        <f t="shared" si="2"/>
        <v>6666668</v>
      </c>
      <c r="H23" s="11"/>
      <c r="I23" s="11"/>
      <c r="J23" s="12"/>
    </row>
    <row r="24" spans="1:10">
      <c r="A24" s="8" t="s">
        <v>36</v>
      </c>
      <c r="B24" s="8"/>
      <c r="C24" s="9"/>
      <c r="D24" s="5">
        <f>SUM(C$3:C24)</f>
        <v>42500000</v>
      </c>
      <c r="E24" s="9"/>
      <c r="F24" s="5">
        <f>SUM(E$3:E24)</f>
        <v>35833332</v>
      </c>
      <c r="G24" s="6">
        <f t="shared" si="2"/>
        <v>6666668</v>
      </c>
      <c r="H24" s="11"/>
      <c r="I24" s="11"/>
      <c r="J24" s="12"/>
    </row>
    <row r="25" spans="1:10">
      <c r="A25" s="8" t="s">
        <v>37</v>
      </c>
      <c r="B25" s="8"/>
      <c r="C25" s="9"/>
      <c r="D25" s="5">
        <f>SUM(C$3:C25)</f>
        <v>42500000</v>
      </c>
      <c r="E25" s="9"/>
      <c r="F25" s="5">
        <f>SUM(E$3:E25)</f>
        <v>35833332</v>
      </c>
      <c r="G25" s="6">
        <f t="shared" si="2"/>
        <v>6666668</v>
      </c>
      <c r="H25" s="11"/>
      <c r="I25" s="11"/>
      <c r="J25" s="12"/>
    </row>
    <row r="26" spans="1:10">
      <c r="A26" s="28"/>
      <c r="B26" s="28"/>
      <c r="C26" s="9"/>
      <c r="D26" s="9"/>
      <c r="E26" s="9"/>
      <c r="F26" s="9"/>
      <c r="G26" s="9"/>
      <c r="H26" s="11"/>
      <c r="I26" s="12"/>
      <c r="J26" s="12"/>
    </row>
  </sheetData>
  <mergeCells count="1">
    <mergeCell ref="A1:G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網站公告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asuspro</cp:lastModifiedBy>
  <cp:lastPrinted>2017-01-04T01:32:46Z</cp:lastPrinted>
  <dcterms:created xsi:type="dcterms:W3CDTF">2013-10-15T07:25:12Z</dcterms:created>
  <dcterms:modified xsi:type="dcterms:W3CDTF">2019-03-03T23:59:39Z</dcterms:modified>
</cp:coreProperties>
</file>